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13_ncr:1_{CA2F2D19-FC07-4F8F-B903-F1519AE44AFE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6" i="1" l="1"/>
  <c r="U6" i="1" s="1"/>
  <c r="R6" i="1"/>
  <c r="E6" i="1"/>
  <c r="T5" i="1"/>
  <c r="R5" i="1"/>
  <c r="E5" i="1"/>
  <c r="U5" i="1" l="1"/>
  <c r="S7" i="1" l="1"/>
  <c r="U7" i="1"/>
  <c r="T7" i="1"/>
</calcChain>
</file>

<file path=xl/sharedStrings.xml><?xml version="1.0" encoding="utf-8"?>
<sst xmlns="http://schemas.openxmlformats.org/spreadsheetml/2006/main" count="49" uniqueCount="44">
  <si>
    <t>Сметный расчет по ИП №</t>
  </si>
  <si>
    <t>L_000-34-5-07.30-0029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</si>
  <si>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</si>
  <si>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</si>
  <si>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</si>
  <si>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</si>
  <si>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</si>
  <si>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</si>
  <si>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</si>
  <si>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</si>
  <si>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</si>
  <si>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</si>
  <si>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</si>
  <si>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</si>
  <si>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</si>
  <si>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</si>
  <si>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</si>
  <si>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</si>
  <si>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</si>
  <si>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</si>
  <si>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</si>
  <si>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</si>
  <si>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</si>
  <si>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</si>
  <si>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</si>
  <si>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</si>
  <si>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</si>
  <si>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</si>
  <si>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</si>
  <si>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</si>
  <si>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</si>
  <si>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</si>
  <si>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</si>
  <si>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Устройство измерительное параметров релейной защиты Ретом-21, программное обеспечение, набор кабелей</t>
  </si>
  <si>
    <t>Итого</t>
  </si>
  <si>
    <t/>
  </si>
  <si>
    <t>дата составления/подписания</t>
  </si>
  <si>
    <t>Источник ценовой информации: Договор поставки от 29.08.2022 № 35-08-ОМТС с ООО ДИНАМИКА-ЦЕНТР
Договор поставки от 24.11.2022 № 187 с ООО ДИНАМИКА-ЦЕНТР</t>
  </si>
  <si>
    <t>06 января 2023 года</t>
  </si>
  <si>
    <t>Ведущий специалист отедла инвестиций</t>
  </si>
  <si>
    <t>М.И. Чередниченко</t>
  </si>
  <si>
    <t>Приобретение испытательного устройства для проверки РЗА РЕТОМ-21 в кол-ве 3 комплектов для нужд Карельского филиала ПАО "МРСК Северо-Запада"</t>
  </si>
  <si>
    <t>Стоимость в ценах базового, (2022) года тыс. руб. с НДС</t>
  </si>
  <si>
    <t>Стоимость в ценах базового, (2022) года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</si>
</sst>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0"/>
  </numFmts>
  <fonts count="6" x14ac:knownFonts="1">
    <font>
      <sz val="8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3"/>
  <sheetViews>
    <sheetView tabSelected="1" workbookViewId="0">
      <selection activeCell="S12" sqref="S12"/>
    </sheetView>
  </sheetViews>
  <sheetFormatPr defaultColWidth="10.5" defaultRowHeight="15" outlineLevelCol="1" x14ac:dyDescent="0.25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hidden="1" customWidth="1" collapsed="1"/>
    <col min="10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  <col min="24" max="16384" width="10.5" style="23"/>
  </cols>
  <sheetData>
    <row r="1" spans="1:23" s="1" customFormat="1" ht="18" customHeight="1" x14ac:dyDescent="0.25">
      <c r="D1" s="2" t="s">
        <v>0</v>
      </c>
      <c r="E1" s="2" t="s">
        <v>1</v>
      </c>
      <c r="H1" s="3"/>
      <c r="O1" s="1" t="s">
        <v>2</v>
      </c>
    </row>
    <row r="2" spans="1:23" s="1" customFormat="1" ht="39" customHeight="1" x14ac:dyDescent="0.25">
      <c r="A2" s="4" t="s">
        <v>37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s="1" customFormat="1" ht="85.5" x14ac:dyDescent="0.25">
      <c r="A3" s="5" t="s">
        <v>3</v>
      </c>
      <c r="B3" s="5" t="s">
        <v>4</v>
      </c>
      <c r="C3" s="5" t="s">
        <v>5</v>
      </c>
      <c r="D3" s="5" t="s">
        <v>6</v>
      </c>
      <c r="E3" s="5" t="s">
        <v>42</v>
      </c>
      <c r="F3" s="5" t="s">
        <v>43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</row>
    <row r="4" spans="1:23" s="1" customForma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23</v>
      </c>
      <c r="I4" s="7" t="s">
        <v>24</v>
      </c>
      <c r="J4" s="7" t="s">
        <v>25</v>
      </c>
      <c r="K4" s="7" t="s">
        <v>26</v>
      </c>
      <c r="L4" s="7" t="s">
        <v>27</v>
      </c>
      <c r="M4" s="7" t="s">
        <v>28</v>
      </c>
      <c r="N4" s="7" t="s">
        <v>29</v>
      </c>
      <c r="O4" s="7" t="s">
        <v>30</v>
      </c>
      <c r="P4" s="7" t="s">
        <v>31</v>
      </c>
      <c r="Q4" s="7" t="s">
        <v>32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90" x14ac:dyDescent="0.25">
      <c r="A5" s="8">
        <v>2022</v>
      </c>
      <c r="B5" s="9" t="s">
        <v>1</v>
      </c>
      <c r="C5" s="9" t="s">
        <v>41</v>
      </c>
      <c r="D5" s="9" t="s">
        <v>33</v>
      </c>
      <c r="E5" s="10">
        <f>F5*1.2</f>
        <v>965.00000399999988</v>
      </c>
      <c r="F5" s="11">
        <v>804.16666999999995</v>
      </c>
      <c r="G5" s="12"/>
      <c r="H5" s="13"/>
      <c r="I5" s="9"/>
      <c r="J5" s="9"/>
      <c r="K5" s="9"/>
      <c r="L5" s="9"/>
      <c r="M5" s="9"/>
      <c r="N5" s="9"/>
      <c r="O5" s="9"/>
      <c r="P5" s="9"/>
      <c r="Q5" s="9"/>
      <c r="R5" s="11">
        <f>F5</f>
        <v>804.16666999999995</v>
      </c>
      <c r="S5" s="14">
        <v>1</v>
      </c>
      <c r="T5" s="10">
        <f>S5*R5</f>
        <v>804.16666999999995</v>
      </c>
      <c r="U5" s="10">
        <f>T5*1.2</f>
        <v>965.00000399999988</v>
      </c>
      <c r="V5" s="9"/>
    </row>
    <row r="6" spans="1:23" s="1" customFormat="1" ht="90" x14ac:dyDescent="0.25">
      <c r="A6" s="8">
        <v>2023</v>
      </c>
      <c r="B6" s="9" t="s">
        <v>1</v>
      </c>
      <c r="C6" s="9" t="s">
        <v>41</v>
      </c>
      <c r="D6" s="9" t="s">
        <v>33</v>
      </c>
      <c r="E6" s="10">
        <f>F6*1.2</f>
        <v>1132.8</v>
      </c>
      <c r="F6" s="11">
        <v>944</v>
      </c>
      <c r="G6" s="12"/>
      <c r="H6" s="13"/>
      <c r="I6" s="9"/>
      <c r="J6" s="9"/>
      <c r="K6" s="9"/>
      <c r="L6" s="9"/>
      <c r="M6" s="9"/>
      <c r="N6" s="9"/>
      <c r="O6" s="9"/>
      <c r="P6" s="9"/>
      <c r="Q6" s="9"/>
      <c r="R6" s="11">
        <f>F6</f>
        <v>944</v>
      </c>
      <c r="S6" s="14">
        <v>2</v>
      </c>
      <c r="T6" s="10">
        <f>S6*R6</f>
        <v>1888</v>
      </c>
      <c r="U6" s="10">
        <f>T6*1.2</f>
        <v>2265.6</v>
      </c>
      <c r="V6" s="9"/>
    </row>
    <row r="7" spans="1:23" s="18" customFormat="1" x14ac:dyDescent="0.25">
      <c r="A7" s="15" t="s">
        <v>34</v>
      </c>
      <c r="B7" s="5"/>
      <c r="C7" s="5"/>
      <c r="D7" s="5"/>
      <c r="E7" s="15"/>
      <c r="F7" s="15"/>
      <c r="G7" s="16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7">
        <f>S5+S6</f>
        <v>3</v>
      </c>
      <c r="T7" s="17">
        <f>T5+T6</f>
        <v>2692.1666700000001</v>
      </c>
      <c r="U7" s="17">
        <f>U5+U6</f>
        <v>3230.6000039999999</v>
      </c>
      <c r="V7" s="15"/>
      <c r="W7" s="1"/>
    </row>
    <row r="8" spans="1:23" s="1" customForma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1:23" s="1" customFormat="1" x14ac:dyDescent="0.25"/>
    <row r="10" spans="1:23" s="1" customFormat="1" x14ac:dyDescent="0.25">
      <c r="C10" s="20" t="s">
        <v>35</v>
      </c>
      <c r="D10" s="21" t="s">
        <v>39</v>
      </c>
      <c r="E10" s="21"/>
      <c r="F10" s="20" t="s">
        <v>35</v>
      </c>
      <c r="G10" s="22" t="s">
        <v>40</v>
      </c>
    </row>
    <row r="11" spans="1:23" s="1" customFormat="1" x14ac:dyDescent="0.25"/>
    <row r="12" spans="1:23" s="1" customFormat="1" x14ac:dyDescent="0.25">
      <c r="C12" s="20" t="s">
        <v>36</v>
      </c>
      <c r="D12" s="21" t="s">
        <v>38</v>
      </c>
      <c r="E12" s="21"/>
    </row>
    <row r="13" spans="1:23" s="1" customFormat="1" x14ac:dyDescent="0.25"/>
  </sheetData>
  <mergeCells count="3">
    <mergeCell ref="A2:W2"/>
    <mergeCell ref="D10:E10"/>
    <mergeCell ref="D12:E12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2022-06-20T09:41:09Z</dcterms:created>
  <dcterms:modified xsi:type="dcterms:W3CDTF">2023-01-06T11:45:18Z</dcterms:modified>
</cp:coreProperties>
</file>